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M10" i="1"/>
  <c r="O11" i="1"/>
  <c r="O15" i="1"/>
  <c r="O18" i="1" s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/>
  <c r="K15" i="1" s="1"/>
  <c r="E11" i="1"/>
  <c r="E15" i="1"/>
  <c r="E18" i="1" s="1"/>
  <c r="F18" i="1"/>
  <c r="I18" i="1" l="1"/>
  <c r="M15" i="1"/>
  <c r="K18" i="1"/>
  <c r="H18" i="1"/>
  <c r="L18" i="1" s="1"/>
  <c r="L15" i="1"/>
  <c r="D12" i="1"/>
  <c r="N11" i="1"/>
  <c r="N15" i="1" s="1"/>
  <c r="M18" i="1" l="1"/>
  <c r="N18" i="1"/>
</calcChain>
</file>

<file path=xl/sharedStrings.xml><?xml version="1.0" encoding="utf-8"?>
<sst xmlns="http://schemas.openxmlformats.org/spreadsheetml/2006/main" count="82" uniqueCount="54">
  <si>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</si>
  <si>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</si>
  <si>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</si>
  <si>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</si>
  <si>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</si>
  <si>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</si>
  <si>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</si>
  <si>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</si>
  <si>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</si>
  <si>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</si>
  <si>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</si>
  <si>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</si>
  <si>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</si>
  <si>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</si>
  <si>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</si>
  <si>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</si>
  <si>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</si>
  <si>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</si>
  <si>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</si>
  <si>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</si>
  <si>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</si>
  <si>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</si>
  <si>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</si>
  <si>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</si>
  <si>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</si>
  <si>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</si>
  <si>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</si>
  <si>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</si>
  <si>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</si>
  <si>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</si>
  <si>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</si>
  <si>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</si>
  <si>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</si>
  <si>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</si>
  <si>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</si>
  <si>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Arja Lehtiranta</t>
  </si>
  <si>
    <t>6.</t>
  </si>
  <si>
    <t>ViPa</t>
  </si>
  <si>
    <t>4.</t>
  </si>
  <si>
    <t>play off</t>
  </si>
  <si>
    <t>ViPa = Vihdin Pallo  (1967)</t>
  </si>
  <si>
    <t>1961</t>
  </si>
  <si>
    <t>ENSIMMÄISET</t>
  </si>
  <si>
    <t>Ottelu</t>
  </si>
  <si>
    <t>1.  ottelu</t>
  </si>
  <si>
    <t>Lyöty juoksu</t>
  </si>
  <si>
    <t>Tuotu juoksu</t>
  </si>
  <si>
    <t>Kunnari</t>
  </si>
  <si>
    <t>06.05. 1990  ViPa - VäVi  11-2</t>
  </si>
  <si>
    <t>2.  ottelu</t>
  </si>
  <si>
    <t>13.05. 1990  Virkiä - ViPa  17-4</t>
  </si>
  <si>
    <t>3.  ottelu</t>
  </si>
  <si>
    <t>17.05. 1990  ViPa - Manse PP  24-3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</si>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</sst>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4">
        <v>1985</v>
      </c>
      <c r="C4" s="84"/>
      <c r="D4" s="85" t="s">
        <v>37</v>
      </c>
      <c r="E4" s="84"/>
      <c r="F4" s="86" t="s">
        <v>53</v>
      </c>
      <c r="G4" s="87"/>
      <c r="H4" s="88"/>
      <c r="I4" s="84"/>
      <c r="J4" s="84"/>
      <c r="K4" s="84"/>
      <c r="L4" s="84"/>
      <c r="M4" s="84"/>
      <c r="N4" s="84"/>
      <c r="O4" s="37"/>
      <c r="P4" s="61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4">
        <v>1986</v>
      </c>
      <c r="C5" s="84"/>
      <c r="D5" s="85" t="s">
        <v>37</v>
      </c>
      <c r="E5" s="84"/>
      <c r="F5" s="86" t="s">
        <v>53</v>
      </c>
      <c r="G5" s="87"/>
      <c r="H5" s="88"/>
      <c r="I5" s="84"/>
      <c r="J5" s="84"/>
      <c r="K5" s="84"/>
      <c r="L5" s="84"/>
      <c r="M5" s="84"/>
      <c r="N5" s="84"/>
      <c r="O5" s="37"/>
      <c r="P5" s="61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4">
        <v>1987</v>
      </c>
      <c r="C6" s="84"/>
      <c r="D6" s="85" t="s">
        <v>37</v>
      </c>
      <c r="E6" s="84"/>
      <c r="F6" s="86" t="s">
        <v>53</v>
      </c>
      <c r="G6" s="87"/>
      <c r="H6" s="88"/>
      <c r="I6" s="84"/>
      <c r="J6" s="84"/>
      <c r="K6" s="84"/>
      <c r="L6" s="84"/>
      <c r="M6" s="84"/>
      <c r="N6" s="84"/>
      <c r="O6" s="37"/>
      <c r="P6" s="61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4">
        <v>1988</v>
      </c>
      <c r="C7" s="84"/>
      <c r="D7" s="85" t="s">
        <v>37</v>
      </c>
      <c r="E7" s="84"/>
      <c r="F7" s="86" t="s">
        <v>53</v>
      </c>
      <c r="G7" s="87"/>
      <c r="H7" s="88"/>
      <c r="I7" s="84"/>
      <c r="J7" s="84"/>
      <c r="K7" s="84"/>
      <c r="L7" s="84"/>
      <c r="M7" s="84"/>
      <c r="N7" s="84"/>
      <c r="O7" s="37"/>
      <c r="P7" s="61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4">
        <v>1989</v>
      </c>
      <c r="C8" s="84"/>
      <c r="D8" s="85" t="s">
        <v>37</v>
      </c>
      <c r="E8" s="84"/>
      <c r="F8" s="86" t="s">
        <v>53</v>
      </c>
      <c r="G8" s="87"/>
      <c r="H8" s="88"/>
      <c r="I8" s="84"/>
      <c r="J8" s="84"/>
      <c r="K8" s="84"/>
      <c r="L8" s="84"/>
      <c r="M8" s="84"/>
      <c r="N8" s="84"/>
      <c r="O8" s="37"/>
      <c r="P8" s="61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1990</v>
      </c>
      <c r="C9" s="27" t="s">
        <v>36</v>
      </c>
      <c r="D9" s="29" t="s">
        <v>37</v>
      </c>
      <c r="E9" s="27">
        <v>19</v>
      </c>
      <c r="F9" s="27">
        <v>0</v>
      </c>
      <c r="G9" s="27">
        <v>3</v>
      </c>
      <c r="H9" s="27">
        <v>18</v>
      </c>
      <c r="I9" s="27">
        <v>48</v>
      </c>
      <c r="J9" s="27">
        <v>34</v>
      </c>
      <c r="K9" s="27">
        <v>4</v>
      </c>
      <c r="L9" s="27">
        <v>7</v>
      </c>
      <c r="M9" s="27">
        <v>3</v>
      </c>
      <c r="N9" s="60">
        <v>0.68400000000000005</v>
      </c>
      <c r="O9" s="37">
        <f>PRODUCT(I9/N9)</f>
        <v>70.175438596491219</v>
      </c>
      <c r="P9" s="61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1991</v>
      </c>
      <c r="C10" s="27" t="s">
        <v>38</v>
      </c>
      <c r="D10" s="29" t="s">
        <v>37</v>
      </c>
      <c r="E10" s="27">
        <v>20</v>
      </c>
      <c r="F10" s="27">
        <v>0</v>
      </c>
      <c r="G10" s="27">
        <v>0</v>
      </c>
      <c r="H10" s="27">
        <v>8</v>
      </c>
      <c r="I10" s="27">
        <v>28</v>
      </c>
      <c r="J10" s="27">
        <v>25</v>
      </c>
      <c r="K10" s="27">
        <v>2</v>
      </c>
      <c r="L10" s="27">
        <v>1</v>
      </c>
      <c r="M10" s="27">
        <f>SUM(F10+G10)</f>
        <v>0</v>
      </c>
      <c r="N10" s="60">
        <v>0.5</v>
      </c>
      <c r="O10" s="37">
        <f>PRODUCT(I10/N10)</f>
        <v>56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62"/>
      <c r="AC10" s="27"/>
      <c r="AD10" s="27"/>
      <c r="AE10" s="27"/>
      <c r="AF10" s="14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SUM(E9:E10)</f>
        <v>39</v>
      </c>
      <c r="F11" s="19">
        <f t="shared" si="0"/>
        <v>0</v>
      </c>
      <c r="G11" s="19">
        <f t="shared" si="0"/>
        <v>3</v>
      </c>
      <c r="H11" s="19">
        <f t="shared" si="0"/>
        <v>26</v>
      </c>
      <c r="I11" s="19">
        <f t="shared" si="0"/>
        <v>76</v>
      </c>
      <c r="J11" s="19">
        <f t="shared" si="0"/>
        <v>59</v>
      </c>
      <c r="K11" s="19">
        <f t="shared" si="0"/>
        <v>6</v>
      </c>
      <c r="L11" s="19">
        <f t="shared" si="0"/>
        <v>8</v>
      </c>
      <c r="M11" s="19">
        <f t="shared" si="0"/>
        <v>3</v>
      </c>
      <c r="N11" s="31">
        <f>PRODUCT(I11/O11)</f>
        <v>0.6023359288097887</v>
      </c>
      <c r="O11" s="32">
        <f t="shared" ref="O11:AE11" si="1">SUM(O9:O10)</f>
        <v>126.17543859649122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66.333333333333329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42</v>
      </c>
      <c r="Q14" s="13"/>
      <c r="R14" s="13"/>
      <c r="S14" s="13"/>
      <c r="T14" s="64"/>
      <c r="U14" s="64"/>
      <c r="V14" s="64"/>
      <c r="W14" s="64"/>
      <c r="X14" s="64"/>
      <c r="Y14" s="13"/>
      <c r="Z14" s="13"/>
      <c r="AA14" s="13"/>
      <c r="AB14" s="12"/>
      <c r="AC14" s="13"/>
      <c r="AD14" s="13"/>
      <c r="AE14" s="13"/>
      <c r="AF14" s="6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39</v>
      </c>
      <c r="F15" s="27">
        <f>PRODUCT(F11)</f>
        <v>0</v>
      </c>
      <c r="G15" s="27">
        <f>PRODUCT(G11)</f>
        <v>3</v>
      </c>
      <c r="H15" s="27">
        <f>PRODUCT(H11)</f>
        <v>26</v>
      </c>
      <c r="I15" s="27">
        <f>PRODUCT(I11)</f>
        <v>76</v>
      </c>
      <c r="J15" s="1"/>
      <c r="K15" s="43">
        <f>PRODUCT((F15+G15)/E15)</f>
        <v>7.6923076923076927E-2</v>
      </c>
      <c r="L15" s="43">
        <f>PRODUCT(H15/E15)</f>
        <v>0.66666666666666663</v>
      </c>
      <c r="M15" s="43">
        <f>PRODUCT(I15/E15)</f>
        <v>1.9487179487179487</v>
      </c>
      <c r="N15" s="30">
        <f>PRODUCT(N11)</f>
        <v>0.6023359288097887</v>
      </c>
      <c r="O15" s="25">
        <f>PRODUCT(O11)</f>
        <v>126.17543859649122</v>
      </c>
      <c r="P15" s="66" t="s">
        <v>43</v>
      </c>
      <c r="Q15" s="67"/>
      <c r="R15" s="67"/>
      <c r="S15" s="68" t="s">
        <v>48</v>
      </c>
      <c r="T15" s="68"/>
      <c r="U15" s="68"/>
      <c r="V15" s="68"/>
      <c r="W15" s="68"/>
      <c r="X15" s="68"/>
      <c r="Y15" s="68"/>
      <c r="Z15" s="68"/>
      <c r="AA15" s="68"/>
      <c r="AB15" s="69"/>
      <c r="AC15" s="68"/>
      <c r="AD15" s="70" t="s">
        <v>44</v>
      </c>
      <c r="AE15" s="70"/>
      <c r="AF15" s="7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2" t="s">
        <v>45</v>
      </c>
      <c r="Q16" s="73"/>
      <c r="R16" s="73"/>
      <c r="S16" s="74" t="s">
        <v>50</v>
      </c>
      <c r="T16" s="74"/>
      <c r="U16" s="74"/>
      <c r="V16" s="74"/>
      <c r="W16" s="74"/>
      <c r="X16" s="74"/>
      <c r="Y16" s="74"/>
      <c r="Z16" s="74"/>
      <c r="AA16" s="74"/>
      <c r="AB16" s="75"/>
      <c r="AC16" s="74"/>
      <c r="AD16" s="76" t="s">
        <v>49</v>
      </c>
      <c r="AE16" s="76"/>
      <c r="AF16" s="77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2" t="s">
        <v>46</v>
      </c>
      <c r="Q17" s="73"/>
      <c r="R17" s="73"/>
      <c r="S17" s="74" t="s">
        <v>52</v>
      </c>
      <c r="T17" s="74"/>
      <c r="U17" s="74"/>
      <c r="V17" s="74"/>
      <c r="W17" s="74"/>
      <c r="X17" s="74"/>
      <c r="Y17" s="74"/>
      <c r="Z17" s="74"/>
      <c r="AA17" s="74"/>
      <c r="AB17" s="75"/>
      <c r="AC17" s="74"/>
      <c r="AD17" s="76" t="s">
        <v>51</v>
      </c>
      <c r="AE17" s="76"/>
      <c r="AF17" s="77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52" t="s">
        <v>20</v>
      </c>
      <c r="C18" s="53"/>
      <c r="D18" s="54"/>
      <c r="E18" s="19">
        <f>SUM(E15:E17)</f>
        <v>39</v>
      </c>
      <c r="F18" s="19">
        <f>SUM(F15:F17)</f>
        <v>0</v>
      </c>
      <c r="G18" s="19">
        <f>SUM(G15:G17)</f>
        <v>3</v>
      </c>
      <c r="H18" s="19">
        <f>SUM(H15:H17)</f>
        <v>26</v>
      </c>
      <c r="I18" s="19">
        <f>SUM(I15:I17)</f>
        <v>76</v>
      </c>
      <c r="J18" s="1"/>
      <c r="K18" s="55">
        <f>PRODUCT((F18+G18)/E18)</f>
        <v>7.6923076923076927E-2</v>
      </c>
      <c r="L18" s="55">
        <f>PRODUCT(H18/E18)</f>
        <v>0.66666666666666663</v>
      </c>
      <c r="M18" s="55">
        <f>PRODUCT(I18/E18)</f>
        <v>1.9487179487179487</v>
      </c>
      <c r="N18" s="31">
        <f>PRODUCT(I18/O18)</f>
        <v>0.6023359288097887</v>
      </c>
      <c r="O18" s="25">
        <f>SUM(O15:O17)</f>
        <v>126.17543859649122</v>
      </c>
      <c r="P18" s="78" t="s">
        <v>47</v>
      </c>
      <c r="Q18" s="79"/>
      <c r="R18" s="79"/>
      <c r="S18" s="80"/>
      <c r="T18" s="80"/>
      <c r="U18" s="80"/>
      <c r="V18" s="80"/>
      <c r="W18" s="80"/>
      <c r="X18" s="80"/>
      <c r="Y18" s="80"/>
      <c r="Z18" s="80"/>
      <c r="AA18" s="80"/>
      <c r="AB18" s="81"/>
      <c r="AC18" s="80"/>
      <c r="AD18" s="82"/>
      <c r="AE18" s="82"/>
      <c r="AF18" s="83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1" t="s">
        <v>34</v>
      </c>
      <c r="C20" s="1"/>
      <c r="D20" s="63" t="s">
        <v>40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2019-01-24T18:39:38Z</dcterms:modified>
</cp:coreProperties>
</file>